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7905" activeTab="0"/>
  </bookViews>
  <sheets>
    <sheet name="Záradék" sheetId="1" r:id="rId1"/>
    <sheet name="Összesítő" sheetId="2" r:id="rId2"/>
    <sheet name="Bontás, építőanyagok újrahaszno" sheetId="3" r:id="rId3"/>
    <sheet name="Építőgépek, szerszámok" sheetId="4" r:id="rId4"/>
    <sheet name="Irtás, föld- és sziklamunka" sheetId="5" r:id="rId5"/>
    <sheet name="Vakolás és rabicolás" sheetId="6" r:id="rId6"/>
    <sheet name="Bádogozás" sheetId="7" r:id="rId7"/>
    <sheet name="Fém nyílászáró és épületlakatos" sheetId="8" r:id="rId8"/>
    <sheet name="Felületképzés" sheetId="9" r:id="rId9"/>
    <sheet name="Szigetelés" sheetId="10" r:id="rId10"/>
    <sheet name="Elektromosenergia-ellátás, vill" sheetId="11" r:id="rId11"/>
    <sheet name="Épületgépészeti csővezeték szer" sheetId="12" r:id="rId12"/>
    <sheet name="Szellőztetőberendezések" sheetId="13" r:id="rId13"/>
  </sheets>
  <definedNames/>
  <calcPr fullCalcOnLoad="1"/>
</workbook>
</file>

<file path=xl/sharedStrings.xml><?xml version="1.0" encoding="utf-8"?>
<sst xmlns="http://schemas.openxmlformats.org/spreadsheetml/2006/main" count="250" uniqueCount="113">
  <si>
    <t>Munkanem megnevezése</t>
  </si>
  <si>
    <t>Anyag összege</t>
  </si>
  <si>
    <t>Díj összege</t>
  </si>
  <si>
    <t>Ssz.</t>
  </si>
  <si>
    <t>Tételszám</t>
  </si>
  <si>
    <t>Tétel szövege</t>
  </si>
  <si>
    <t>Menny.</t>
  </si>
  <si>
    <t>Egység</t>
  </si>
  <si>
    <t>Anyag egységár</t>
  </si>
  <si>
    <t>Díj egységre</t>
  </si>
  <si>
    <t>Anyag összesen</t>
  </si>
  <si>
    <t>Díj összesen</t>
  </si>
  <si>
    <t>02-030-8.1</t>
  </si>
  <si>
    <t>m3</t>
  </si>
  <si>
    <t>Bontott veszélyes hulladék szállítása jóváhagyott hulladéklerakó telepre berakása minősített konténerbe, gépi erővel, kiegészítő kézi munkával</t>
  </si>
  <si>
    <t>Munkanem összesen:</t>
  </si>
  <si>
    <t>Bontás, építőanyagok újrahasznosítása</t>
  </si>
  <si>
    <t>05-008-2.2.2.5</t>
  </si>
  <si>
    <t>óra</t>
  </si>
  <si>
    <t>Autódaruval végzett munka, autódaru teleszkópos gémmel, 420 kW-ig, 200 t teherbírásig, 230 kW, teherbírás: 45t</t>
  </si>
  <si>
    <t>Építőgépek, szerszámok</t>
  </si>
  <si>
    <t>21-011-11.6</t>
  </si>
  <si>
    <t>db</t>
  </si>
  <si>
    <t>Építési törmelék konténeres elszállítása, lerakása, lerakóhelyi díjjal, 8,0 m³-es konténerbe</t>
  </si>
  <si>
    <t>21-011-12</t>
  </si>
  <si>
    <t>Munkahelyi depóniából építési törmelék konténerbe rakása,  kézi erővel, önálló munka esetén elszámolva, konténer szállítás nélkül</t>
  </si>
  <si>
    <t>Irtás, föld- és sziklamunka</t>
  </si>
  <si>
    <t>36-090-1.1.2-0550030</t>
  </si>
  <si>
    <t>m2</t>
  </si>
  <si>
    <t>Vakolatjavítás oldalfalon, menyezeten, tégla-, beton-, kőfelületen vagy építőlemezen, a meglazult, sérült vakolat előzetes leverésével, hiánypótlás 5-25% között Hvb4-mc, beltéri, vakoló, cementes mészhabarcs mészpéppel</t>
  </si>
  <si>
    <t>Vakolás és rabicolás</t>
  </si>
  <si>
    <t>43-000-7</t>
  </si>
  <si>
    <t>m</t>
  </si>
  <si>
    <t>Szegélyek, párkány könyöklő bontása, 100 cm kiterített szélességig</t>
  </si>
  <si>
    <t>43-003-1.1.3.1-0993033</t>
  </si>
  <si>
    <t>Ereszszegély szerelése horganyzott acéllemezből, 40 cm kiterített szélességig LINDAB Seamline FOP szegély tűzihorganyzott acél + Z 275 bevonat, 0,6 mm vtg., kiterített szélesség: 351-400 mm</t>
  </si>
  <si>
    <t>Bádogozás</t>
  </si>
  <si>
    <t>45-005-2.2-0180361</t>
  </si>
  <si>
    <t>Egyéb épületlakatos szerkezetek elhelyezése, acél létra Acél létra, hátvédő korláttal, 400 mm-széles, szögacél oldallal, 18 mm átmérőjű gömbvas fokokkal</t>
  </si>
  <si>
    <t>Fém nyílászáró és épületlakatos-szerkezet elhelyezése</t>
  </si>
  <si>
    <t>47-000-1.3.1.2</t>
  </si>
  <si>
    <t>Belső festéseknél felület előkészítése, részmunkák; vizes diszperziós falfesték lekaparása, bármilyen padozatú helységben, tagolt felületen</t>
  </si>
  <si>
    <t>47-000-1.3.2.2</t>
  </si>
  <si>
    <t>Belső festéseknél felület előkészítése, részmunkák; vizes diszperziós falfesték lekaparása, lépcsőházban, toldott létráról vagy bútorozott helyiségben, tagolt felületen</t>
  </si>
  <si>
    <t>47-000-1.99.1.2.1.2-0218027</t>
  </si>
  <si>
    <t>Belső festéseknél felület előkészítése, részmunkák; felület glettelése zsákos kiszerelésű anyagból (alapozóval, sarokvédelemmel), bármilyen padozatú helyiségben, vakolt felületen, 1,5 mm vastagságban tagolt felületen Rigips Rimano Plus A extra fehér, univerzális felületkiegyenlítő</t>
  </si>
  <si>
    <t>47-011-15.1.1.2-0151174</t>
  </si>
  <si>
    <t>Diszperziós festés műanyag bázisú vizes-diszperziós  fehér vagy gyárilag színezett festékkel, új vagy régi lekapart, előkészített alapfelületen, vakolaton, két rétegben, tagolt sima felületen Héra DISZPERZIT beltéri falfesték fehér, EAN: 5996281078317</t>
  </si>
  <si>
    <t>Felületképzés</t>
  </si>
  <si>
    <t>48-000-2.1</t>
  </si>
  <si>
    <t>Teljes felületen hegesztett, olvasztott vagy ragasztott bitumenes lemez szigetelés bontása, kettő vagy több réteg lemez esetén, vízszintes felületről</t>
  </si>
  <si>
    <t>48-000-2.2</t>
  </si>
  <si>
    <t>Teljes felületen hegesztett, olvasztott vagy ragasztott bitumenes lemez szigetelés bontása, kettő vagy több réteg lemez esetén, függőleges felületről</t>
  </si>
  <si>
    <t>48-000-19</t>
  </si>
  <si>
    <t>Tetőösszefolyók vagy oldalkifolyók bontása lombkosárral, összefolyóval összeépíthető ráccsal vagy anélkül, egy-vagy kéttagú tetőösszefolyók, oldalkifolyók</t>
  </si>
  <si>
    <t>48-005-1.1.1.1.1-0413081</t>
  </si>
  <si>
    <t>Csapadékvíz elleni szigetelés; Bitumenes lemez szigetelés aljzatának kellősítése, egy rétegben, vízszintes felületen, oldószeres hideg bitumenmázzal (száraz felületen) EUROSZIG VIABIT Primer 20 l (0,2-0,35 l/m²) bitumenes alapozó</t>
  </si>
  <si>
    <t>48-005-1.1.1.2.1-0413081</t>
  </si>
  <si>
    <t>Csapadékvíz elleni szigetelés; Bitumenes lemez szigetelés aljzatának kellősítése, egy rétegben, függőleges felületen, oldószeres hideg bitumenmázzal (száraz felületen) EUROSZIG VIABIT Primer 20 l (0,2-0,35 l/m²) bitumenes alapozó</t>
  </si>
  <si>
    <t>48-005-1.2.1-0113474</t>
  </si>
  <si>
    <t>Csapadékvíz elleni szigetelés; Hajlaték elhelyezése faltőben, expandált polisztirolhab (EPS), poliuretánhab (PUR és PIR) vagy kőzetgyapot anyagú hajlaték AUSTROTHERM expandált polisztirol ékelem, AT-N100 ÉK 100x20x10 cm</t>
  </si>
  <si>
    <t>48-005-1.4.2.2-0413400</t>
  </si>
  <si>
    <t>Csapadékvíz elleni szigetelés; Vízszintes felületen, egy rétegben, minimum 4,0 mm vastag poliészterfátyol, vagy üvegszövet hordozójú, kiemelkedő műszaki tulajdonságú,egyrétegű alkalmazásra minősített, plasztomerbitumenes (APP modifikált) lemezzel, aljzathoz teljes felületű olvasztásos ragasztással, átlapolások teljes felületű hegesztésével EUROSZIG PHOENIX 5,2 mm palaőrlemény egyrétegű szigetelő lemez (CE, APP mod., poliészter, -15 °C, 150 °C, 40-40 %, 800/800 N/5 cm)</t>
  </si>
  <si>
    <t>48-005-1.5.2.2-0416288</t>
  </si>
  <si>
    <t>Csapadékvíz elleni szigetelés; Függőleges felületen (épületlábazaton vagy attikafalon), egy rétegben, minimum 4,0 mm vastag poliészterfátyol, vagy üvegszövet hordozójú, kiemelkedő műszaki tulajdonságú,egyrétegű alkalmazásra minősített, plasztomerbitumenes (APP modifikált) lemezzel, az aljzathoz teljes felületű olvasztásos ragasztással, átlapolások teljes felületű hegesztésével EUROSZIG PHOENIX 5,2 mm palaőrlemény egyrétegű szigetelő lemez (CE, APP mod., poliészter, -15 °C, 150 °C, 40-40 %, 800/800 N/5 cm)</t>
  </si>
  <si>
    <t>48-005-1.6.1.2.2-0413374</t>
  </si>
  <si>
    <t>Csapadékvíz elleni szigetelés; Alsó réteg szigetelés készítése, egy réteg bitumenes lemezzel, vízszintes felületen, minimum 3,0 mm vastag elasztomerbitumenes (SBS modifikált vagy SBS/oxidált duo) lemezzel, aljzathoz teljes felületű olvasztásos ragasztással, átlapolásoknál teljes felületű hegesztéssel fektetve EUROSZIG ELASTOFLEX V 4 kg (3,2 mm) (CE, SBS mod., üvegfátyol, -15 °C, 120 °C, 3-3 %, 300/200 N/5 cm)</t>
  </si>
  <si>
    <t>48-005-1.6.2.2.2-0413412</t>
  </si>
  <si>
    <t>Csapadékvíz elleni szigetelés; Alsó réteg szigetelés készítése, egy réteg bitumenes lemezzel, függőleges felületen (épületlábazaton vagy attikafalon), minimum 3,0 mm vastag elasztomerbitumenes (SBS modifikált vagy SBS/oxidált duo) lemezzel, aljzathoz teljes felületű olvasztásos ragasztással, átlapolásoknál teljes felületű hegesztéssel fektetve EUROSZIG VIAPOL EXTRAFLEX GGV 4 mm (mechanikus rögzítéshez) (CE, SBS mod., üvegszövet, -15 °C, 120 °C, 3-3 %, 800/800 N/5 cm)</t>
  </si>
  <si>
    <t>48-005-1.41.1.1-0091239</t>
  </si>
  <si>
    <t>Csapadékvíz elleni szigetelés; Alátét, elválasztó és sérülésellenőrző rétegek lefektetése, védőlemez-, műanyagfátyol-, fólia vagy műanyagfilc egy rétegben, átlapolással, rögzítés nélkül, MASTERPLAST Terraplast Geotex Light, tűnemezelt, mindkét oldalon termofixált PP, 85 g/m², Cikkszám: 0607-0850GY90</t>
  </si>
  <si>
    <t>48-005-1.71.1-0135172</t>
  </si>
  <si>
    <t>Csapadékvíz elleni szigetelés; Egytagú tető- és teraszösszefolyó vagy oldalkifolyó beépítése, csapadékvíz elleni szigeteléshez vízhatlanul csatlakoztatva, termoplasztikus műanyag tető- vagy teraszösszefolyó, bitumenes lemez vagy EPDM szigetelésű tetőben (szükség esetén fűtőkábel elhelyezése külön tételben) HL62H/1, Lapostető lefolyó, függőleges, hőszigetelt házzal, gyárilag felhegesztett bitumengallérral, lombfogó kosárral - DN110</t>
  </si>
  <si>
    <t>48-005-1.83.1-0413483</t>
  </si>
  <si>
    <t>Csapadékvíz elleni szigetelés; Páraszellőző elhelyezése, termoplasztikus műanyag páraszellőző beépítése bitumenes lemez szigetelésű tetőben, csapadékvíz elleni szigeteléshez vízhatlanul csatlakoztatva EUROSZIG T-Plusz páraszellőző d75 h 270 bitumenes lemezhez</t>
  </si>
  <si>
    <t>48-007-11.12.3-0092780</t>
  </si>
  <si>
    <t>Lapostető hő- és hangszigetelése; Egyenes rétegrendű lapostetők lejtésképzése (rögzítés külön tételben), kőzetgyapot lejtésképző rendszerrel, vonalralejtő elemek ROCKWOOL Rockfall vonalralejtő elemek 3% 0-30 mm vtg.</t>
  </si>
  <si>
    <t>48-007-11.12.3-0092781</t>
  </si>
  <si>
    <t>Lapostető hő- és hangszigetelése; Egyenes rétegrendű lapostetők lejtésképzése (rögzítés külön tételben), kőzetgyapot lejtésképző rendszerrel, vonalralejtő elemek ROCKWOOL Rockfall vonalralejtő elemek 3% 30-60 mm vtg.</t>
  </si>
  <si>
    <t>48-007-11.12.3-0092782</t>
  </si>
  <si>
    <t>Lapostető hő- és hangszigetelése; Egyenes rétegrendű lapostetők lejtésképzése (rögzítés külön tételben), kőzetgyapot lejtésképző rendszerrel, vonalralejtő elemek ROCKWOOL Rockfall vonalralejtő elemek 3% 60-90 mm vtg.</t>
  </si>
  <si>
    <t>48-021-1.64.1.1-0095727</t>
  </si>
  <si>
    <t>Szigetelések rögzítése; Hőszigetelő lejtésképző elemek ragasztásos rögzítése, lapostetőn, poliuretán habragasztóval BAUDER habragasztó (Schaumkleber), +5+40°C GISCODE PU 80, anyagszükséglet gyártói szélszívás-számítás szerint meghatározva, Csz.: 7536 0000</t>
  </si>
  <si>
    <t>Szigetelés</t>
  </si>
  <si>
    <t>71-013-2.1.1-0310301</t>
  </si>
  <si>
    <t>Villámhárító levezető szerelése, előre elkészített tartószerkezetre, sodronyból, kör- vagy laposacélból, épületszerkezeten kívül, tartóra szerelve, 60 mm²-ig OBO horganyzott köracél, 8 mm, RD8, R.sz.: 5021081 ( Meglévő megbontása, és helyreállítása.)</t>
  </si>
  <si>
    <t>Elektromosenergia-ellátás, villanyszerelés</t>
  </si>
  <si>
    <t>81-003-1.2.1.1.1.1.7-0110125</t>
  </si>
  <si>
    <t>Gázvezeték, ( Tetőn futó gázcső ideiglenes felfüggeszzései, új tartó szerkezet készítése )</t>
  </si>
  <si>
    <t>Épületgépészeti csővezeték szerelése</t>
  </si>
  <si>
    <t>83-000-2.1</t>
  </si>
  <si>
    <t>klt.</t>
  </si>
  <si>
    <t>Gépek, berendezések bontása, Használaton kívüli SPLIT és VRV egységek bontása.</t>
  </si>
  <si>
    <t>Szellőztetőberendezések</t>
  </si>
  <si>
    <t>Összesen:</t>
  </si>
  <si>
    <t xml:space="preserve">Név : Tisza Média Kft                  </t>
  </si>
  <si>
    <t xml:space="preserve">                                       </t>
  </si>
  <si>
    <t xml:space="preserve">Cím : 3580 Tiszaújváros,               </t>
  </si>
  <si>
    <t xml:space="preserve"> Kelt:      2021. 09. hó               </t>
  </si>
  <si>
    <t xml:space="preserve">Szent István út 16.                    </t>
  </si>
  <si>
    <t xml:space="preserve">A munka leírása:                       </t>
  </si>
  <si>
    <t xml:space="preserve">Lapostető felújítás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</si>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</sst>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s>
  <fonts count="42">
    <font>
      <sz val="11"/>
      <color theme="1"/>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7"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0" fillId="28" borderId="7" applyNumberFormat="0" applyFont="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0" fillId="0" borderId="0" applyFont="0" applyFill="0" applyBorder="0" applyAlignment="0" applyProtection="0"/>
  </cellStyleXfs>
  <cellXfs count="25">
    <xf numFmtId="0" fontId="0" fillId="0" borderId="0" xfId="0" applyFont="1" applyAlignment="1">
      <alignment/>
    </xf>
    <xf numFmtId="0" fontId="38" fillId="0" borderId="0" xfId="0" applyFont="1" applyAlignment="1">
      <alignment vertical="top" wrapText="1"/>
    </xf>
    <xf numFmtId="0" fontId="39" fillId="0" borderId="10" xfId="0" applyFont="1" applyBorder="1" applyAlignment="1">
      <alignment vertical="top" wrapText="1"/>
    </xf>
    <xf numFmtId="0" fontId="39" fillId="0" borderId="0" xfId="0" applyFont="1" applyAlignment="1">
      <alignment vertical="top" wrapText="1"/>
    </xf>
    <xf numFmtId="0" fontId="39" fillId="0" borderId="10" xfId="0" applyFont="1" applyBorder="1" applyAlignment="1">
      <alignment horizontal="right" vertical="top" wrapText="1"/>
    </xf>
    <xf numFmtId="0" fontId="38" fillId="0" borderId="0" xfId="0" applyFont="1" applyAlignment="1">
      <alignment horizontal="right" vertical="top" wrapText="1"/>
    </xf>
    <xf numFmtId="0" fontId="39" fillId="0" borderId="10" xfId="0" applyFont="1" applyBorder="1" applyAlignment="1">
      <alignment horizontal="left" vertical="top" wrapText="1"/>
    </xf>
    <xf numFmtId="0" fontId="38" fillId="0" borderId="0" xfId="0" applyFont="1" applyAlignment="1">
      <alignment horizontal="left" vertical="top" wrapText="1"/>
    </xf>
    <xf numFmtId="0" fontId="39" fillId="0" borderId="0" xfId="0" applyFont="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1" fillId="0" borderId="10" xfId="0" applyFont="1" applyBorder="1" applyAlignment="1">
      <alignment vertical="top" wrapText="1"/>
    </xf>
    <xf numFmtId="0" fontId="41" fillId="0" borderId="10" xfId="0" applyFont="1" applyBorder="1" applyAlignment="1">
      <alignment horizontal="right" vertical="top" wrapText="1"/>
    </xf>
    <xf numFmtId="0" fontId="41" fillId="0" borderId="0" xfId="0" applyFont="1" applyAlignment="1">
      <alignment vertical="top"/>
    </xf>
    <xf numFmtId="0" fontId="40" fillId="0" borderId="11" xfId="0" applyFont="1" applyBorder="1" applyAlignment="1">
      <alignment vertical="top"/>
    </xf>
    <xf numFmtId="10" fontId="40" fillId="0" borderId="11" xfId="0" applyNumberFormat="1" applyFont="1" applyBorder="1" applyAlignment="1">
      <alignment vertical="top"/>
    </xf>
    <xf numFmtId="0" fontId="40" fillId="0" borderId="0" xfId="0" applyFont="1" applyAlignment="1">
      <alignment horizontal="left" vertical="top"/>
    </xf>
    <xf numFmtId="0" fontId="40" fillId="0" borderId="11" xfId="0" applyFont="1" applyBorder="1" applyAlignment="1">
      <alignment horizontal="right" vertical="top"/>
    </xf>
    <xf numFmtId="0" fontId="40" fillId="0" borderId="0" xfId="0" applyFont="1" applyAlignment="1">
      <alignment vertical="top"/>
    </xf>
    <xf numFmtId="0" fontId="0" fillId="0" borderId="0" xfId="0" applyAlignment="1">
      <alignment vertical="top"/>
    </xf>
    <xf numFmtId="0" fontId="40" fillId="0" borderId="0" xfId="0" applyFont="1" applyAlignment="1">
      <alignment horizontal="center" vertical="top"/>
    </xf>
    <xf numFmtId="0" fontId="0" fillId="0" borderId="0" xfId="0" applyAlignment="1">
      <alignment horizontal="center" vertical="top"/>
    </xf>
    <xf numFmtId="0" fontId="40" fillId="0" borderId="12" xfId="0" applyFont="1" applyBorder="1" applyAlignment="1">
      <alignment horizontal="center" vertical="top"/>
    </xf>
    <xf numFmtId="0" fontId="40" fillId="0" borderId="11" xfId="0" applyFont="1" applyBorder="1" applyAlignment="1">
      <alignment horizontal="center" vertical="top"/>
    </xf>
    <xf numFmtId="0" fontId="40" fillId="0" borderId="10" xfId="0" applyFont="1" applyBorder="1" applyAlignment="1">
      <alignment horizontal="center"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D36"/>
  <sheetViews>
    <sheetView tabSelected="1" zoomScalePageLayoutView="0" workbookViewId="0" topLeftCell="A1">
      <selection activeCell="J23" sqref="J23"/>
    </sheetView>
  </sheetViews>
  <sheetFormatPr defaultColWidth="8.8515625" defaultRowHeight="15"/>
  <cols>
    <col min="1" max="1" width="36.421875" style="9" customWidth="1"/>
    <col min="2" max="2" width="10.7109375" style="9" customWidth="1"/>
    <col min="3" max="4" width="15.7109375" style="9" customWidth="1"/>
    <col min="5" max="16384" width="8.8515625" style="9" customWidth="1"/>
  </cols>
  <sheetData>
    <row r="1" s="13" customFormat="1" ht="15.75"/>
    <row r="2" s="13" customFormat="1" ht="15.75"/>
    <row r="3" s="13" customFormat="1" ht="15.75"/>
    <row r="4" spans="1:4" ht="15.75">
      <c r="A4" s="13"/>
      <c r="B4" s="13"/>
      <c r="C4" s="13"/>
      <c r="D4" s="13"/>
    </row>
    <row r="5" spans="1:4" ht="15.75">
      <c r="A5" s="13"/>
      <c r="B5" s="13"/>
      <c r="C5" s="13"/>
      <c r="D5" s="13"/>
    </row>
    <row r="6" spans="1:4" ht="15.75">
      <c r="A6" s="18"/>
      <c r="B6" s="19"/>
      <c r="C6" s="19"/>
      <c r="D6" s="19"/>
    </row>
    <row r="7" spans="1:4" ht="15.75">
      <c r="A7" s="18"/>
      <c r="B7" s="19"/>
      <c r="C7" s="19"/>
      <c r="D7" s="19"/>
    </row>
    <row r="9" spans="1:3" ht="15.75">
      <c r="A9" s="9" t="s">
        <v>95</v>
      </c>
      <c r="C9" s="9" t="s">
        <v>96</v>
      </c>
    </row>
    <row r="10" spans="1:3" ht="15.75">
      <c r="A10" s="9" t="s">
        <v>96</v>
      </c>
      <c r="C10" s="9" t="s">
        <v>96</v>
      </c>
    </row>
    <row r="11" spans="1:3" ht="15.75">
      <c r="A11" s="9" t="s">
        <v>97</v>
      </c>
      <c r="C11" s="9" t="s">
        <v>98</v>
      </c>
    </row>
    <row r="12" spans="1:3" ht="15.75">
      <c r="A12" s="9" t="s">
        <v>99</v>
      </c>
      <c r="C12" s="9" t="s">
        <v>96</v>
      </c>
    </row>
    <row r="13" spans="1:3" ht="15.75">
      <c r="A13" s="9" t="s">
        <v>96</v>
      </c>
      <c r="C13" s="9" t="s">
        <v>96</v>
      </c>
    </row>
    <row r="14" spans="1:3" ht="15.75">
      <c r="A14" s="9" t="s">
        <v>96</v>
      </c>
      <c r="C14" s="9" t="s">
        <v>96</v>
      </c>
    </row>
    <row r="15" spans="1:3" ht="15.75">
      <c r="A15" s="9" t="s">
        <v>100</v>
      </c>
      <c r="C15" s="9" t="s">
        <v>96</v>
      </c>
    </row>
    <row r="16" ht="15.75">
      <c r="A16" s="9" t="s">
        <v>101</v>
      </c>
    </row>
    <row r="17" ht="15.75">
      <c r="A17" s="9" t="s">
        <v>102</v>
      </c>
    </row>
    <row r="18" ht="15.75">
      <c r="A18" s="9" t="s">
        <v>102</v>
      </c>
    </row>
    <row r="19" ht="15.75">
      <c r="A19" s="9" t="s">
        <v>102</v>
      </c>
    </row>
    <row r="20" ht="15.75">
      <c r="A20" s="9" t="s">
        <v>102</v>
      </c>
    </row>
    <row r="22" spans="1:4" ht="15.75">
      <c r="A22" s="20" t="s">
        <v>103</v>
      </c>
      <c r="B22" s="21"/>
      <c r="C22" s="21"/>
      <c r="D22" s="21"/>
    </row>
    <row r="23" spans="1:4" ht="15.75">
      <c r="A23" s="14" t="s">
        <v>104</v>
      </c>
      <c r="B23" s="14"/>
      <c r="C23" s="17" t="s">
        <v>105</v>
      </c>
      <c r="D23" s="17" t="s">
        <v>106</v>
      </c>
    </row>
    <row r="24" spans="1:4" ht="15.75">
      <c r="A24" s="14" t="s">
        <v>107</v>
      </c>
      <c r="B24" s="14"/>
      <c r="C24" s="14">
        <f>ROUND(SUM(Összesítő!B2:B12),0)</f>
        <v>0</v>
      </c>
      <c r="D24" s="14">
        <f>ROUND(SUM(Összesítő!C2:C12),0)</f>
        <v>0</v>
      </c>
    </row>
    <row r="25" spans="1:4" ht="15.75">
      <c r="A25" s="14" t="s">
        <v>108</v>
      </c>
      <c r="B25" s="14"/>
      <c r="C25" s="14">
        <f>ROUND(C24,0)</f>
        <v>0</v>
      </c>
      <c r="D25" s="14">
        <f>ROUND(D24,0)</f>
        <v>0</v>
      </c>
    </row>
    <row r="26" spans="1:4" ht="15.75">
      <c r="A26" s="9" t="s">
        <v>109</v>
      </c>
      <c r="C26" s="22">
        <f>ROUND(C25+D25,0)</f>
        <v>0</v>
      </c>
      <c r="D26" s="22"/>
    </row>
    <row r="27" spans="1:4" ht="15.75">
      <c r="A27" s="14" t="s">
        <v>110</v>
      </c>
      <c r="B27" s="15">
        <v>0.27</v>
      </c>
      <c r="C27" s="23">
        <f>ROUND(C26*B27,0)</f>
        <v>0</v>
      </c>
      <c r="D27" s="23"/>
    </row>
    <row r="28" spans="1:4" ht="15.75">
      <c r="A28" s="14" t="s">
        <v>111</v>
      </c>
      <c r="B28" s="14"/>
      <c r="C28" s="24">
        <f>ROUND(C26+C27,0)</f>
        <v>0</v>
      </c>
      <c r="D28" s="24"/>
    </row>
    <row r="32" spans="2:3" ht="15.75">
      <c r="B32" s="22" t="s">
        <v>112</v>
      </c>
      <c r="C32" s="22"/>
    </row>
    <row r="34" ht="15.75">
      <c r="A34" s="16"/>
    </row>
    <row r="35" ht="15.75">
      <c r="A35" s="16"/>
    </row>
    <row r="36" ht="15.75">
      <c r="A36" s="16"/>
    </row>
  </sheetData>
  <sheetProtection/>
  <mergeCells count="7">
    <mergeCell ref="B32:C32"/>
    <mergeCell ref="A6:D6"/>
    <mergeCell ref="A7:D7"/>
    <mergeCell ref="A22:D22"/>
    <mergeCell ref="C26:D26"/>
    <mergeCell ref="C27:D27"/>
    <mergeCell ref="C28:D28"/>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6"/>
  <sheetViews>
    <sheetView zoomScalePageLayoutView="0" workbookViewId="0" topLeftCell="A7">
      <selection activeCell="G10" sqref="G10"/>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49</v>
      </c>
      <c r="C2" s="1" t="s">
        <v>50</v>
      </c>
      <c r="D2" s="5">
        <v>432</v>
      </c>
      <c r="E2" s="1" t="s">
        <v>28</v>
      </c>
      <c r="H2" s="5">
        <f>ROUND(D2*F2,0)</f>
        <v>0</v>
      </c>
      <c r="I2" s="5">
        <f>ROUND(D2*G2,0)</f>
        <v>0</v>
      </c>
    </row>
    <row r="4" spans="1:9" ht="51">
      <c r="A4" s="7">
        <v>2</v>
      </c>
      <c r="B4" s="1" t="s">
        <v>51</v>
      </c>
      <c r="C4" s="1" t="s">
        <v>52</v>
      </c>
      <c r="D4" s="5">
        <v>109.2</v>
      </c>
      <c r="E4" s="1" t="s">
        <v>28</v>
      </c>
      <c r="H4" s="5">
        <f>ROUND(D4*F4,0)</f>
        <v>0</v>
      </c>
      <c r="I4" s="5">
        <f>ROUND(D4*G4,0)</f>
        <v>0</v>
      </c>
    </row>
    <row r="6" spans="1:9" ht="63.75">
      <c r="A6" s="7">
        <v>3</v>
      </c>
      <c r="B6" s="1" t="s">
        <v>53</v>
      </c>
      <c r="C6" s="1" t="s">
        <v>54</v>
      </c>
      <c r="D6" s="5">
        <v>3</v>
      </c>
      <c r="E6" s="1" t="s">
        <v>22</v>
      </c>
      <c r="H6" s="5">
        <f>ROUND(D6*F6,0)</f>
        <v>0</v>
      </c>
      <c r="I6" s="5">
        <f>ROUND(D6*G6,0)</f>
        <v>0</v>
      </c>
    </row>
    <row r="8" spans="1:9" ht="76.5">
      <c r="A8" s="7">
        <v>4</v>
      </c>
      <c r="B8" s="1" t="s">
        <v>55</v>
      </c>
      <c r="C8" s="1" t="s">
        <v>56</v>
      </c>
      <c r="D8" s="5">
        <v>432</v>
      </c>
      <c r="E8" s="1" t="s">
        <v>28</v>
      </c>
      <c r="H8" s="5">
        <f>ROUND(D8*F8,0)</f>
        <v>0</v>
      </c>
      <c r="I8" s="5">
        <f>ROUND(D8*G8,0)</f>
        <v>0</v>
      </c>
    </row>
    <row r="10" spans="1:9" ht="76.5">
      <c r="A10" s="7">
        <v>5</v>
      </c>
      <c r="B10" s="1" t="s">
        <v>57</v>
      </c>
      <c r="C10" s="1" t="s">
        <v>58</v>
      </c>
      <c r="D10" s="5">
        <v>109.2</v>
      </c>
      <c r="E10" s="1" t="s">
        <v>28</v>
      </c>
      <c r="H10" s="5">
        <f>ROUND(D10*F10,0)</f>
        <v>0</v>
      </c>
      <c r="I10" s="5">
        <f>ROUND(D10*G10,0)</f>
        <v>0</v>
      </c>
    </row>
    <row r="12" spans="1:9" ht="89.25">
      <c r="A12" s="7">
        <v>6</v>
      </c>
      <c r="B12" s="1" t="s">
        <v>59</v>
      </c>
      <c r="C12" s="1" t="s">
        <v>60</v>
      </c>
      <c r="D12" s="5">
        <v>84</v>
      </c>
      <c r="E12" s="1" t="s">
        <v>32</v>
      </c>
      <c r="H12" s="5">
        <f>ROUND(D12*F12,0)</f>
        <v>0</v>
      </c>
      <c r="I12" s="5">
        <f>ROUND(D12*G12,0)</f>
        <v>0</v>
      </c>
    </row>
    <row r="14" spans="1:9" ht="178.5">
      <c r="A14" s="7">
        <v>7</v>
      </c>
      <c r="B14" s="1" t="s">
        <v>61</v>
      </c>
      <c r="C14" s="1" t="s">
        <v>62</v>
      </c>
      <c r="D14" s="5">
        <v>432</v>
      </c>
      <c r="E14" s="1" t="s">
        <v>28</v>
      </c>
      <c r="H14" s="5">
        <f>ROUND(D14*F14,0)</f>
        <v>0</v>
      </c>
      <c r="I14" s="5">
        <f>ROUND(D14*G14,0)</f>
        <v>0</v>
      </c>
    </row>
    <row r="16" spans="1:9" ht="191.25">
      <c r="A16" s="7">
        <v>8</v>
      </c>
      <c r="B16" s="1" t="s">
        <v>63</v>
      </c>
      <c r="C16" s="1" t="s">
        <v>64</v>
      </c>
      <c r="D16" s="5">
        <v>109.2</v>
      </c>
      <c r="E16" s="1" t="s">
        <v>28</v>
      </c>
      <c r="H16" s="5">
        <f>ROUND(D16*F16,0)</f>
        <v>0</v>
      </c>
      <c r="I16" s="5">
        <f>ROUND(D16*G16,0)</f>
        <v>0</v>
      </c>
    </row>
    <row r="18" spans="1:9" ht="140.25">
      <c r="A18" s="7">
        <v>9</v>
      </c>
      <c r="B18" s="1" t="s">
        <v>65</v>
      </c>
      <c r="C18" s="1" t="s">
        <v>66</v>
      </c>
      <c r="D18" s="5">
        <v>432</v>
      </c>
      <c r="E18" s="1" t="s">
        <v>28</v>
      </c>
      <c r="H18" s="5">
        <f>ROUND(D18*F18,0)</f>
        <v>0</v>
      </c>
      <c r="I18" s="5">
        <f>ROUND(D18*G18,0)</f>
        <v>0</v>
      </c>
    </row>
    <row r="20" spans="1:9" ht="178.5">
      <c r="A20" s="7">
        <v>10</v>
      </c>
      <c r="B20" s="1" t="s">
        <v>67</v>
      </c>
      <c r="C20" s="1" t="s">
        <v>68</v>
      </c>
      <c r="D20" s="5">
        <v>109.2</v>
      </c>
      <c r="E20" s="1" t="s">
        <v>28</v>
      </c>
      <c r="H20" s="5">
        <f>ROUND(D20*F20,0)</f>
        <v>0</v>
      </c>
      <c r="I20" s="5">
        <f>ROUND(D20*G20,0)</f>
        <v>0</v>
      </c>
    </row>
    <row r="22" spans="1:9" ht="114.75">
      <c r="A22" s="7">
        <v>11</v>
      </c>
      <c r="B22" s="1" t="s">
        <v>69</v>
      </c>
      <c r="C22" s="1" t="s">
        <v>70</v>
      </c>
      <c r="D22" s="5">
        <v>541.2</v>
      </c>
      <c r="E22" s="1" t="s">
        <v>28</v>
      </c>
      <c r="H22" s="5">
        <f>ROUND(D22*F22,0)</f>
        <v>0</v>
      </c>
      <c r="I22" s="5">
        <f>ROUND(D22*G22,0)</f>
        <v>0</v>
      </c>
    </row>
    <row r="24" spans="1:9" ht="153">
      <c r="A24" s="7">
        <v>12</v>
      </c>
      <c r="B24" s="1" t="s">
        <v>71</v>
      </c>
      <c r="C24" s="1" t="s">
        <v>72</v>
      </c>
      <c r="D24" s="5">
        <v>3</v>
      </c>
      <c r="E24" s="1" t="s">
        <v>22</v>
      </c>
      <c r="H24" s="5">
        <f>ROUND(D24*F24,0)</f>
        <v>0</v>
      </c>
      <c r="I24" s="5">
        <f>ROUND(D24*G24,0)</f>
        <v>0</v>
      </c>
    </row>
    <row r="26" spans="1:9" ht="102">
      <c r="A26" s="7">
        <v>13</v>
      </c>
      <c r="B26" s="1" t="s">
        <v>73</v>
      </c>
      <c r="C26" s="1" t="s">
        <v>74</v>
      </c>
      <c r="D26" s="5">
        <v>18</v>
      </c>
      <c r="E26" s="1" t="s">
        <v>22</v>
      </c>
      <c r="H26" s="5">
        <f>ROUND(D26*F26,0)</f>
        <v>0</v>
      </c>
      <c r="I26" s="5">
        <f>ROUND(D26*G26,0)</f>
        <v>0</v>
      </c>
    </row>
    <row r="28" spans="1:9" ht="89.25">
      <c r="A28" s="7">
        <v>14</v>
      </c>
      <c r="B28" s="1" t="s">
        <v>75</v>
      </c>
      <c r="C28" s="1" t="s">
        <v>76</v>
      </c>
      <c r="D28" s="5">
        <v>150</v>
      </c>
      <c r="E28" s="1" t="s">
        <v>28</v>
      </c>
      <c r="H28" s="5">
        <f>ROUND(D28*F28,0)</f>
        <v>0</v>
      </c>
      <c r="I28" s="5">
        <f>ROUND(D28*G28,0)</f>
        <v>0</v>
      </c>
    </row>
    <row r="30" spans="1:9" ht="89.25">
      <c r="A30" s="7">
        <v>15</v>
      </c>
      <c r="B30" s="1" t="s">
        <v>77</v>
      </c>
      <c r="C30" s="1" t="s">
        <v>78</v>
      </c>
      <c r="D30" s="5">
        <v>150</v>
      </c>
      <c r="E30" s="1" t="s">
        <v>28</v>
      </c>
      <c r="H30" s="5">
        <f>ROUND(D30*F30,0)</f>
        <v>0</v>
      </c>
      <c r="I30" s="5">
        <f>ROUND(D30*G30,0)</f>
        <v>0</v>
      </c>
    </row>
    <row r="32" spans="1:9" ht="89.25">
      <c r="A32" s="7">
        <v>16</v>
      </c>
      <c r="B32" s="1" t="s">
        <v>79</v>
      </c>
      <c r="C32" s="1" t="s">
        <v>80</v>
      </c>
      <c r="D32" s="5">
        <v>150</v>
      </c>
      <c r="E32" s="1" t="s">
        <v>28</v>
      </c>
      <c r="H32" s="5">
        <f>ROUND(D32*F32,0)</f>
        <v>0</v>
      </c>
      <c r="I32" s="5">
        <f>ROUND(D32*G32,0)</f>
        <v>0</v>
      </c>
    </row>
    <row r="34" spans="1:9" ht="102">
      <c r="A34" s="7">
        <v>17</v>
      </c>
      <c r="B34" s="1" t="s">
        <v>81</v>
      </c>
      <c r="C34" s="1" t="s">
        <v>82</v>
      </c>
      <c r="D34" s="5">
        <v>432</v>
      </c>
      <c r="E34" s="1" t="s">
        <v>28</v>
      </c>
      <c r="H34" s="5">
        <f>ROUND(D34*F34,0)</f>
        <v>0</v>
      </c>
      <c r="I34" s="5">
        <f>ROUND(D34*G34,0)</f>
        <v>0</v>
      </c>
    </row>
    <row r="36" spans="1:9" s="8" customFormat="1" ht="12.75">
      <c r="A36" s="6"/>
      <c r="B36" s="2"/>
      <c r="C36" s="2" t="s">
        <v>15</v>
      </c>
      <c r="D36" s="4"/>
      <c r="E36" s="2"/>
      <c r="F36" s="4"/>
      <c r="G36" s="4"/>
      <c r="H36" s="4">
        <f>ROUND(SUM(H2:H35),0)</f>
        <v>0</v>
      </c>
      <c r="I36" s="4">
        <f>ROUND(SUM(I2:I35),0)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Szigetelés</oddHeader>
  </headerFooter>
</worksheet>
</file>

<file path=xl/worksheets/sheet11.xml><?xml version="1.0" encoding="utf-8"?>
<worksheet xmlns="http://schemas.openxmlformats.org/spreadsheetml/2006/main" xmlns:r="http://schemas.openxmlformats.org/officeDocument/2006/relationships">
  <dimension ref="A1:I4"/>
  <sheetViews>
    <sheetView zoomScalePageLayoutView="0" workbookViewId="0" topLeftCell="A1">
      <selection activeCell="G4" sqref="G4"/>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84</v>
      </c>
      <c r="C2" s="1" t="s">
        <v>85</v>
      </c>
      <c r="D2" s="5">
        <v>84</v>
      </c>
      <c r="E2" s="1" t="s">
        <v>32</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Elektromosenergia-ellátás, villanyszerelés</oddHeader>
  </headerFooter>
</worksheet>
</file>

<file path=xl/worksheets/sheet12.xml><?xml version="1.0" encoding="utf-8"?>
<worksheet xmlns="http://schemas.openxmlformats.org/spreadsheetml/2006/main" xmlns:r="http://schemas.openxmlformats.org/officeDocument/2006/relationships">
  <dimension ref="A1:I4"/>
  <sheetViews>
    <sheetView zoomScalePageLayoutView="0" workbookViewId="0" topLeftCell="A1">
      <selection activeCell="H21" sqref="H21"/>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87</v>
      </c>
      <c r="C2" s="1" t="s">
        <v>88</v>
      </c>
      <c r="D2" s="5">
        <v>20</v>
      </c>
      <c r="E2" s="1" t="s">
        <v>32</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Épületgépészeti csővezeték szerelése</oddHeader>
  </headerFooter>
</worksheet>
</file>

<file path=xl/worksheets/sheet13.xml><?xml version="1.0" encoding="utf-8"?>
<worksheet xmlns="http://schemas.openxmlformats.org/spreadsheetml/2006/main" xmlns:r="http://schemas.openxmlformats.org/officeDocument/2006/relationships">
  <dimension ref="A1:I4"/>
  <sheetViews>
    <sheetView zoomScalePageLayoutView="0" workbookViewId="0" topLeftCell="A1">
      <selection activeCell="I20" sqref="I20"/>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90</v>
      </c>
      <c r="C2" s="1" t="s">
        <v>92</v>
      </c>
      <c r="D2" s="5">
        <v>1</v>
      </c>
      <c r="E2" s="1" t="s">
        <v>91</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Szellőztetőberendezések</oddHeader>
  </headerFooter>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8.8515625" defaultRowHeight="15"/>
  <cols>
    <col min="1" max="1" width="36.421875" style="10" customWidth="1"/>
    <col min="2" max="3" width="20.7109375" style="10" customWidth="1"/>
    <col min="4" max="16384" width="8.8515625" style="10" customWidth="1"/>
  </cols>
  <sheetData>
    <row r="1" spans="1:3" s="11" customFormat="1" ht="15.75">
      <c r="A1" s="11" t="s">
        <v>0</v>
      </c>
      <c r="B1" s="12" t="s">
        <v>1</v>
      </c>
      <c r="C1" s="12" t="s">
        <v>2</v>
      </c>
    </row>
    <row r="2" spans="1:3" ht="15.75">
      <c r="A2" s="10" t="s">
        <v>16</v>
      </c>
      <c r="B2" s="10">
        <f>'Bontás, építőanyagok újrahaszno'!H4</f>
        <v>0</v>
      </c>
      <c r="C2" s="10">
        <f>'Bontás, építőanyagok újrahaszno'!I4</f>
        <v>0</v>
      </c>
    </row>
    <row r="3" spans="1:3" ht="15.75">
      <c r="A3" s="10" t="s">
        <v>20</v>
      </c>
      <c r="B3" s="10">
        <f>'Építőgépek, szerszámok'!H4</f>
        <v>0</v>
      </c>
      <c r="C3" s="10">
        <f>'Építőgépek, szerszámok'!I4</f>
        <v>0</v>
      </c>
    </row>
    <row r="4" spans="1:3" ht="15.75">
      <c r="A4" s="10" t="s">
        <v>26</v>
      </c>
      <c r="B4" s="10">
        <f>'Irtás, föld- és sziklamunka'!H6</f>
        <v>0</v>
      </c>
      <c r="C4" s="10">
        <f>'Irtás, föld- és sziklamunka'!I6</f>
        <v>0</v>
      </c>
    </row>
    <row r="5" spans="1:3" ht="15.75">
      <c r="A5" s="10" t="s">
        <v>30</v>
      </c>
      <c r="B5" s="10">
        <f>'Vakolás és rabicolás'!H4</f>
        <v>0</v>
      </c>
      <c r="C5" s="10">
        <f>'Vakolás és rabicolás'!I4</f>
        <v>0</v>
      </c>
    </row>
    <row r="6" spans="1:3" ht="15.75">
      <c r="A6" s="10" t="s">
        <v>36</v>
      </c>
      <c r="B6" s="10">
        <f>Bádogozás!H6</f>
        <v>0</v>
      </c>
      <c r="C6" s="10">
        <f>Bádogozás!I6</f>
        <v>0</v>
      </c>
    </row>
    <row r="7" spans="1:3" ht="31.5">
      <c r="A7" s="10" t="s">
        <v>39</v>
      </c>
      <c r="B7" s="10">
        <f>'Fém nyílászáró és épületlakatos'!H4</f>
        <v>0</v>
      </c>
      <c r="C7" s="10">
        <f>'Fém nyílászáró és épületlakatos'!I4</f>
        <v>0</v>
      </c>
    </row>
    <row r="8" spans="1:3" ht="15.75">
      <c r="A8" s="10" t="s">
        <v>48</v>
      </c>
      <c r="B8" s="10">
        <f>Felületképzés!H10</f>
        <v>0</v>
      </c>
      <c r="C8" s="10">
        <f>Felületképzés!I10</f>
        <v>0</v>
      </c>
    </row>
    <row r="9" spans="1:3" ht="15.75">
      <c r="A9" s="10" t="s">
        <v>83</v>
      </c>
      <c r="B9" s="10">
        <f>Szigetelés!H36</f>
        <v>0</v>
      </c>
      <c r="C9" s="10">
        <f>Szigetelés!I36</f>
        <v>0</v>
      </c>
    </row>
    <row r="10" spans="1:3" ht="31.5">
      <c r="A10" s="10" t="s">
        <v>86</v>
      </c>
      <c r="B10" s="10">
        <f>'Elektromosenergia-ellátás, vill'!H4</f>
        <v>0</v>
      </c>
      <c r="C10" s="10">
        <f>'Elektromosenergia-ellátás, vill'!I4</f>
        <v>0</v>
      </c>
    </row>
    <row r="11" spans="1:3" ht="15.75">
      <c r="A11" s="10" t="s">
        <v>89</v>
      </c>
      <c r="B11" s="10">
        <f>'Épületgépészeti csővezeték szer'!H4</f>
        <v>0</v>
      </c>
      <c r="C11" s="10">
        <f>'Épületgépészeti csővezeték szer'!I4</f>
        <v>0</v>
      </c>
    </row>
    <row r="12" spans="1:3" ht="15.75">
      <c r="A12" s="10" t="s">
        <v>93</v>
      </c>
      <c r="B12" s="10">
        <f>Szellőztetőberendezések!H4</f>
        <v>0</v>
      </c>
      <c r="C12" s="10">
        <f>Szellőztetőberendezések!I4</f>
        <v>0</v>
      </c>
    </row>
    <row r="13" spans="1:3" s="11" customFormat="1" ht="15.75">
      <c r="A13" s="11" t="s">
        <v>94</v>
      </c>
      <c r="B13" s="11">
        <f>ROUND(SUM(B2:B12),0)</f>
        <v>0</v>
      </c>
      <c r="C13" s="11">
        <f>ROUND(SUM(C2:C12),0)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1">
      <selection activeCell="G8" sqref="G8"/>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12</v>
      </c>
      <c r="C2" s="1" t="s">
        <v>14</v>
      </c>
      <c r="D2" s="5">
        <v>16</v>
      </c>
      <c r="E2" s="1" t="s">
        <v>13</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Bontás, építőanyagok újrahasznosítása</oddHeader>
  </headerFooter>
</worksheet>
</file>

<file path=xl/worksheets/sheet4.xml><?xml version="1.0" encoding="utf-8"?>
<worksheet xmlns="http://schemas.openxmlformats.org/spreadsheetml/2006/main" xmlns:r="http://schemas.openxmlformats.org/officeDocument/2006/relationships">
  <dimension ref="A1:I4"/>
  <sheetViews>
    <sheetView zoomScalePageLayoutView="0" workbookViewId="0" topLeftCell="A1">
      <selection activeCell="G5" sqref="G5"/>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17</v>
      </c>
      <c r="C2" s="1" t="s">
        <v>19</v>
      </c>
      <c r="D2" s="5">
        <v>8</v>
      </c>
      <c r="E2" s="1" t="s">
        <v>18</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Építőgépek, szerszámok</oddHeader>
  </headerFooter>
</worksheet>
</file>

<file path=xl/worksheets/sheet5.xml><?xml version="1.0" encoding="utf-8"?>
<worksheet xmlns="http://schemas.openxmlformats.org/spreadsheetml/2006/main" xmlns:r="http://schemas.openxmlformats.org/officeDocument/2006/relationships">
  <dimension ref="A1:I6"/>
  <sheetViews>
    <sheetView zoomScalePageLayoutView="0" workbookViewId="0" topLeftCell="A1">
      <selection activeCell="G10" sqref="G10"/>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21</v>
      </c>
      <c r="C2" s="1" t="s">
        <v>23</v>
      </c>
      <c r="D2" s="5">
        <v>2</v>
      </c>
      <c r="E2" s="1" t="s">
        <v>22</v>
      </c>
      <c r="H2" s="5">
        <f>ROUND(D2*F2,0)</f>
        <v>0</v>
      </c>
      <c r="I2" s="5">
        <f>ROUND(D2*G2,0)</f>
        <v>0</v>
      </c>
    </row>
    <row r="4" spans="1:9" ht="51">
      <c r="A4" s="7">
        <v>2</v>
      </c>
      <c r="B4" s="1" t="s">
        <v>24</v>
      </c>
      <c r="C4" s="1" t="s">
        <v>25</v>
      </c>
      <c r="D4" s="5">
        <v>16</v>
      </c>
      <c r="E4" s="1" t="s">
        <v>13</v>
      </c>
      <c r="H4" s="5">
        <f>ROUND(D4*F4,0)</f>
        <v>0</v>
      </c>
      <c r="I4" s="5">
        <f>ROUND(D4*G4,0)</f>
        <v>0</v>
      </c>
    </row>
    <row r="6" spans="1:9" s="8" customFormat="1" ht="12.75">
      <c r="A6" s="6"/>
      <c r="B6" s="2"/>
      <c r="C6" s="2" t="s">
        <v>15</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6.xml><?xml version="1.0" encoding="utf-8"?>
<worksheet xmlns="http://schemas.openxmlformats.org/spreadsheetml/2006/main" xmlns:r="http://schemas.openxmlformats.org/officeDocument/2006/relationships">
  <dimension ref="A1:I4"/>
  <sheetViews>
    <sheetView zoomScalePageLayoutView="0" workbookViewId="0" topLeftCell="A1">
      <selection activeCell="G6" sqref="G6"/>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76.5">
      <c r="A2" s="7">
        <v>1</v>
      </c>
      <c r="B2" s="1" t="s">
        <v>27</v>
      </c>
      <c r="C2" s="1" t="s">
        <v>29</v>
      </c>
      <c r="D2" s="5">
        <v>50</v>
      </c>
      <c r="E2" s="1" t="s">
        <v>28</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7.xml><?xml version="1.0" encoding="utf-8"?>
<worksheet xmlns="http://schemas.openxmlformats.org/spreadsheetml/2006/main" xmlns:r="http://schemas.openxmlformats.org/officeDocument/2006/relationships">
  <dimension ref="A1:I6"/>
  <sheetViews>
    <sheetView zoomScalePageLayoutView="0" workbookViewId="0" topLeftCell="A1">
      <selection activeCell="G10" sqref="G10"/>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31</v>
      </c>
      <c r="C2" s="1" t="s">
        <v>33</v>
      </c>
      <c r="D2" s="5">
        <v>84</v>
      </c>
      <c r="E2" s="1" t="s">
        <v>32</v>
      </c>
      <c r="H2" s="5">
        <f>ROUND(D2*F2,0)</f>
        <v>0</v>
      </c>
      <c r="I2" s="5">
        <f>ROUND(D2*G2,0)</f>
        <v>0</v>
      </c>
    </row>
    <row r="4" spans="1:9" ht="76.5">
      <c r="A4" s="7">
        <v>2</v>
      </c>
      <c r="B4" s="1" t="s">
        <v>34</v>
      </c>
      <c r="C4" s="1" t="s">
        <v>35</v>
      </c>
      <c r="D4" s="5">
        <v>84</v>
      </c>
      <c r="E4" s="1" t="s">
        <v>32</v>
      </c>
      <c r="H4" s="5">
        <f>ROUND(D4*F4,0)</f>
        <v>0</v>
      </c>
      <c r="I4" s="5">
        <f>ROUND(D4*G4,0)</f>
        <v>0</v>
      </c>
    </row>
    <row r="6" spans="1:9" s="8" customFormat="1" ht="12.75">
      <c r="A6" s="6"/>
      <c r="B6" s="2"/>
      <c r="C6" s="2" t="s">
        <v>15</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8.xml><?xml version="1.0" encoding="utf-8"?>
<worksheet xmlns="http://schemas.openxmlformats.org/spreadsheetml/2006/main" xmlns:r="http://schemas.openxmlformats.org/officeDocument/2006/relationships">
  <dimension ref="A1:I4"/>
  <sheetViews>
    <sheetView zoomScalePageLayoutView="0" workbookViewId="0" topLeftCell="A2">
      <selection activeCell="G7" sqref="G7:J26"/>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63.75">
      <c r="A2" s="7">
        <v>1</v>
      </c>
      <c r="B2" s="1" t="s">
        <v>37</v>
      </c>
      <c r="C2" s="1" t="s">
        <v>38</v>
      </c>
      <c r="D2" s="5">
        <v>4</v>
      </c>
      <c r="E2" s="1" t="s">
        <v>32</v>
      </c>
      <c r="H2" s="5">
        <f>ROUND(D2*F2,0)</f>
        <v>0</v>
      </c>
      <c r="I2" s="5">
        <f>ROUND(D2*G2,0)</f>
        <v>0</v>
      </c>
    </row>
    <row r="4" spans="1:9" s="8" customFormat="1" ht="12.75">
      <c r="A4" s="6"/>
      <c r="B4" s="2"/>
      <c r="C4" s="2" t="s">
        <v>15</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nyílászáró és épületlakatos-szerkezet elhelyezése</oddHeader>
  </headerFooter>
</worksheet>
</file>

<file path=xl/worksheets/sheet9.xml><?xml version="1.0" encoding="utf-8"?>
<worksheet xmlns="http://schemas.openxmlformats.org/spreadsheetml/2006/main" xmlns:r="http://schemas.openxmlformats.org/officeDocument/2006/relationships">
  <dimension ref="A1:I10"/>
  <sheetViews>
    <sheetView zoomScalePageLayoutView="0" workbookViewId="0" topLeftCell="A1">
      <selection activeCell="J8" sqref="J8"/>
    </sheetView>
  </sheetViews>
  <sheetFormatPr defaultColWidth="8.8515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8.8515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40</v>
      </c>
      <c r="C2" s="1" t="s">
        <v>41</v>
      </c>
      <c r="D2" s="5">
        <v>25</v>
      </c>
      <c r="E2" s="1" t="s">
        <v>28</v>
      </c>
      <c r="H2" s="5">
        <f>ROUND(D2*F2,0)</f>
        <v>0</v>
      </c>
      <c r="I2" s="5">
        <f>ROUND(D2*G2,0)</f>
        <v>0</v>
      </c>
    </row>
    <row r="4" spans="1:9" ht="63.75">
      <c r="A4" s="7">
        <v>2</v>
      </c>
      <c r="B4" s="1" t="s">
        <v>42</v>
      </c>
      <c r="C4" s="1" t="s">
        <v>43</v>
      </c>
      <c r="D4" s="5">
        <v>25</v>
      </c>
      <c r="E4" s="1" t="s">
        <v>28</v>
      </c>
      <c r="H4" s="5">
        <f>ROUND(D4*F4,0)</f>
        <v>0</v>
      </c>
      <c r="I4" s="5">
        <f>ROUND(D4*G4,0)</f>
        <v>0</v>
      </c>
    </row>
    <row r="6" spans="1:9" ht="102">
      <c r="A6" s="7">
        <v>3</v>
      </c>
      <c r="B6" s="1" t="s">
        <v>44</v>
      </c>
      <c r="C6" s="1" t="s">
        <v>45</v>
      </c>
      <c r="D6" s="5">
        <v>50</v>
      </c>
      <c r="E6" s="1" t="s">
        <v>28</v>
      </c>
      <c r="H6" s="5">
        <f>ROUND(D6*F6,0)</f>
        <v>0</v>
      </c>
      <c r="I6" s="5">
        <f>ROUND(D6*G6,0)</f>
        <v>0</v>
      </c>
    </row>
    <row r="8" spans="1:9" ht="89.25">
      <c r="A8" s="7">
        <v>4</v>
      </c>
      <c r="B8" s="1" t="s">
        <v>46</v>
      </c>
      <c r="C8" s="1" t="s">
        <v>47</v>
      </c>
      <c r="D8" s="5">
        <v>50</v>
      </c>
      <c r="E8" s="1" t="s">
        <v>28</v>
      </c>
      <c r="H8" s="5">
        <f>ROUND(D8*F8,0)</f>
        <v>0</v>
      </c>
      <c r="I8" s="5">
        <f>ROUND(D8*G8,0)</f>
        <v>0</v>
      </c>
    </row>
    <row r="10" spans="1:9" s="8" customFormat="1" ht="12.75">
      <c r="A10" s="6"/>
      <c r="B10" s="2"/>
      <c r="C10" s="2" t="s">
        <v>15</v>
      </c>
      <c r="D10" s="4"/>
      <c r="E10" s="2"/>
      <c r="F10" s="4"/>
      <c r="G10" s="4"/>
      <c r="H10" s="4">
        <f>ROUND(SUM(H2:H9),0)</f>
        <v>0</v>
      </c>
      <c r="I10" s="4">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szasz.nandor</dc:creator>
  <cp:keywords/>
  <dc:description/>
  <cp:lastModifiedBy>Veréb Gábor</cp:lastModifiedBy>
  <dcterms:created xsi:type="dcterms:W3CDTF">2021-10-01T18:00:21Z</dcterms:created>
  <dcterms:modified xsi:type="dcterms:W3CDTF">2021-10-07T08:50:58Z</dcterms:modified>
  <cp:category/>
  <cp:version/>
  <cp:contentType/>
  <cp:contentStatus/>
</cp:coreProperties>
</file>